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700" yWindow="0" windowWidth="24180" windowHeight="14480" tabRatio="739"/>
  </bookViews>
  <sheets>
    <sheet name="Summary 2017" sheetId="22" r:id="rId1"/>
    <sheet name="2017-detail" sheetId="19" r:id="rId2"/>
  </sheets>
  <definedNames>
    <definedName name="_xlnm.Print_Area" localSheetId="1">'2017-detail'!$A$1:$B$105</definedName>
    <definedName name="_xlnm.Print_Titles" localSheetId="1">'2017-detail'!$1:$2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3" i="19" l="1"/>
  <c r="B105" i="19"/>
  <c r="B14" i="22"/>
  <c r="B5" i="22"/>
  <c r="B7" i="22"/>
  <c r="B8" i="22"/>
  <c r="B9" i="22"/>
  <c r="B10" i="22"/>
  <c r="B17" i="22"/>
</calcChain>
</file>

<file path=xl/sharedStrings.xml><?xml version="1.0" encoding="utf-8"?>
<sst xmlns="http://schemas.openxmlformats.org/spreadsheetml/2006/main" count="72" uniqueCount="53">
  <si>
    <t>EAST ZONE SYNCHRONIZED SWIMMING</t>
  </si>
  <si>
    <t>INCOME</t>
  </si>
  <si>
    <t>TOTAL INCOME</t>
  </si>
  <si>
    <t>EXPENSES</t>
  </si>
  <si>
    <t>TOTAL EXPENSES</t>
  </si>
  <si>
    <t>Sanction fee</t>
  </si>
  <si>
    <t>NET INCOME</t>
  </si>
  <si>
    <t>Association fees</t>
  </si>
  <si>
    <t>LAKE PLACID</t>
  </si>
  <si>
    <t>SILVER CLINIC</t>
  </si>
  <si>
    <t>CONVENTION</t>
  </si>
  <si>
    <t>ATHLETE REPRESENTATIVES</t>
  </si>
  <si>
    <t>Extra food money collected</t>
  </si>
  <si>
    <t>Fees (athlete,coaches, scoring)</t>
  </si>
  <si>
    <t>Athlete Fees</t>
  </si>
  <si>
    <t>USOTC</t>
  </si>
  <si>
    <t>Miscellaneous expenses</t>
  </si>
  <si>
    <t>Sanction Fee</t>
  </si>
  <si>
    <t>Fees (Athletes &amp; Coaches)</t>
  </si>
  <si>
    <t>Fees (Scoring)</t>
  </si>
  <si>
    <t>Fees (Officials Course &amp; Test)</t>
  </si>
  <si>
    <t>Lake Placid</t>
  </si>
  <si>
    <t xml:space="preserve">Gifts/admin expenses </t>
  </si>
  <si>
    <t>Deposits</t>
  </si>
  <si>
    <t>Duke Zilinski Travel</t>
  </si>
  <si>
    <t>Duke Zilinski Clinic</t>
  </si>
  <si>
    <t>CCP2 Course (USSS) (pd 1/15/16)</t>
  </si>
  <si>
    <t>Suite expense 2016</t>
  </si>
  <si>
    <t>Sue Nesbitt/Barbara Nesbitt-travel</t>
  </si>
  <si>
    <t>Sue Nesbitt/Barbara Nesbitt-clinic</t>
  </si>
  <si>
    <t>2017 athlete fees (xxx Athletes)</t>
  </si>
  <si>
    <t>Opening Balance</t>
  </si>
  <si>
    <t>Withdrawals</t>
  </si>
  <si>
    <t>Closing Balance</t>
  </si>
  <si>
    <t>Clinician fee - Leah Pinette</t>
  </si>
  <si>
    <t>Clinician fee - Leayn Darley</t>
  </si>
  <si>
    <t>Clinician fee - Rachel Cavalari</t>
  </si>
  <si>
    <t>stipend Liz Zhang</t>
  </si>
  <si>
    <t>stipend Ashley Tang</t>
  </si>
  <si>
    <t>BGC Gaviatas - pool - facility rental</t>
  </si>
  <si>
    <t>BGC Gaviatas - lunch</t>
  </si>
  <si>
    <t>Silver Clinic</t>
  </si>
  <si>
    <t>Donation - Fill the Pool Campaign</t>
  </si>
  <si>
    <t>Convention</t>
  </si>
  <si>
    <t>FILL the Pool Donation</t>
  </si>
  <si>
    <t>Bank Fees</t>
  </si>
  <si>
    <t>East Zone Synchro</t>
  </si>
  <si>
    <t>Expense Summary</t>
  </si>
  <si>
    <t>Sept 2016- Mar 2017</t>
  </si>
  <si>
    <t>Credential Tags</t>
  </si>
  <si>
    <t>13-15 Championships Medals-Ribbons</t>
  </si>
  <si>
    <t>OTHER</t>
  </si>
  <si>
    <t>DETAILS BY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</si>
</sst>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/>
    <xf numFmtId="43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44" fontId="2" fillId="0" borderId="0" xfId="2" applyFont="1"/>
    <xf numFmtId="43" fontId="2" fillId="0" borderId="0" xfId="1" applyFont="1"/>
    <xf numFmtId="44" fontId="2" fillId="0" borderId="0" xfId="1" applyNumberFormat="1" applyFont="1"/>
    <xf numFmtId="43" fontId="2" fillId="0" borderId="1" xfId="1" applyFont="1" applyBorder="1"/>
    <xf numFmtId="44" fontId="2" fillId="0" borderId="2" xfId="1" applyNumberFormat="1" applyFont="1" applyBorder="1"/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0" fillId="0" borderId="0" xfId="0" applyNumberFormat="1"/>
    <xf numFmtId="43" fontId="2" fillId="0" borderId="0" xfId="1" applyFont="1" applyFill="1"/>
    <xf numFmtId="0" fontId="0" fillId="0" borderId="0" xfId="0"/>
    <xf numFmtId="43" fontId="0" fillId="0" borderId="0" xfId="1" applyFont="1"/>
    <xf numFmtId="43" fontId="0" fillId="0" borderId="2" xfId="0" applyNumberFormat="1" applyFont="1" applyBorder="1"/>
    <xf numFmtId="0" fontId="0" fillId="0" borderId="0" xfId="0" applyFont="1" applyAlignment="1">
      <alignment horizontal="left" indent="1"/>
    </xf>
    <xf numFmtId="0" fontId="6" fillId="0" borderId="0" xfId="0" applyFont="1"/>
    <xf numFmtId="44" fontId="0" fillId="0" borderId="2" xfId="0" applyNumberFormat="1" applyFont="1" applyBorder="1"/>
    <xf numFmtId="0" fontId="10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5">
    <cellStyle name="Comma" xfId="1" builtinId="3"/>
    <cellStyle name="Currency" xfId="2" builtinId="4"/>
    <cellStyle name="Currency 2" xf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="125" zoomScaleNormal="125" zoomScalePageLayoutView="125" workbookViewId="0">
      <selection activeCell="A19" sqref="A19"/>
    </sheetView>
  </sheetViews>
  <sheetFormatPr baseColWidth="10" defaultRowHeight="14" x14ac:dyDescent="0"/>
  <cols>
    <col min="1" max="1" width="37.1640625" customWidth="1"/>
  </cols>
  <sheetData>
    <row r="1" spans="1:2" s="17" customFormat="1">
      <c r="A1" s="23" t="s">
        <v>46</v>
      </c>
      <c r="B1" s="23"/>
    </row>
    <row r="2" spans="1:2" s="17" customFormat="1">
      <c r="A2" s="23" t="s">
        <v>47</v>
      </c>
      <c r="B2" s="23"/>
    </row>
    <row r="3" spans="1:2" s="17" customFormat="1">
      <c r="A3" s="23" t="s">
        <v>48</v>
      </c>
      <c r="B3" s="23"/>
    </row>
    <row r="5" spans="1:2">
      <c r="A5" t="s">
        <v>31</v>
      </c>
      <c r="B5" s="3">
        <f>'2017-detail'!B101</f>
        <v>12332.65</v>
      </c>
    </row>
    <row r="7" spans="1:2">
      <c r="A7" t="s">
        <v>43</v>
      </c>
      <c r="B7" s="15">
        <f>'2017-detail'!B18</f>
        <v>-1736</v>
      </c>
    </row>
    <row r="8" spans="1:2">
      <c r="A8" t="s">
        <v>21</v>
      </c>
      <c r="B8" s="15">
        <f>'2017-detail'!B41</f>
        <v>945.40999999999985</v>
      </c>
    </row>
    <row r="9" spans="1:2">
      <c r="A9" t="s">
        <v>41</v>
      </c>
      <c r="B9" s="15">
        <f>'2017-detail'!B81</f>
        <v>726.94</v>
      </c>
    </row>
    <row r="10" spans="1:2">
      <c r="A10" t="s">
        <v>14</v>
      </c>
      <c r="B10" s="15">
        <f>'2017-detail'!B47</f>
        <v>1605</v>
      </c>
    </row>
    <row r="11" spans="1:2">
      <c r="A11" t="s">
        <v>42</v>
      </c>
      <c r="B11" s="15">
        <v>-1000</v>
      </c>
    </row>
    <row r="12" spans="1:2">
      <c r="A12" t="s">
        <v>45</v>
      </c>
      <c r="B12" s="15">
        <v>-2</v>
      </c>
    </row>
    <row r="13" spans="1:2" s="17" customFormat="1">
      <c r="A13" s="17" t="s">
        <v>49</v>
      </c>
      <c r="B13" s="15">
        <v>-39.76</v>
      </c>
    </row>
    <row r="14" spans="1:2" s="17" customFormat="1">
      <c r="A14" s="17" t="s">
        <v>50</v>
      </c>
      <c r="B14" s="15">
        <f>+'2017-detail'!B87</f>
        <v>175.59</v>
      </c>
    </row>
    <row r="15" spans="1:2">
      <c r="B15" s="15"/>
    </row>
    <row r="16" spans="1:2">
      <c r="B16" s="15"/>
    </row>
    <row r="17" spans="1:2" ht="15" thickBot="1">
      <c r="A17" t="s">
        <v>33</v>
      </c>
      <c r="B17" s="22">
        <f>SUM(B5:B16)</f>
        <v>13007.83</v>
      </c>
    </row>
    <row r="18" spans="1:2" ht="15" thickTop="1">
      <c r="B18" s="15"/>
    </row>
  </sheetData>
  <phoneticPr fontId="11" type="noConversion"/>
  <printOptions horizontalCentered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zoomScale="125" zoomScaleNormal="125" zoomScalePageLayoutView="125" workbookViewId="0">
      <selection activeCell="A3" sqref="A3"/>
    </sheetView>
  </sheetViews>
  <sheetFormatPr baseColWidth="10" defaultRowHeight="14" x14ac:dyDescent="0"/>
  <cols>
    <col min="1" max="1" width="50" customWidth="1"/>
    <col min="2" max="2" width="14" customWidth="1"/>
  </cols>
  <sheetData>
    <row r="1" spans="1:2">
      <c r="A1" s="26" t="s">
        <v>0</v>
      </c>
      <c r="B1" s="26"/>
    </row>
    <row r="2" spans="1:2">
      <c r="A2" s="1" t="s">
        <v>52</v>
      </c>
      <c r="B2" s="1"/>
    </row>
    <row r="3" spans="1:2">
      <c r="A3" s="1"/>
      <c r="B3" s="1"/>
    </row>
    <row r="4" spans="1:2">
      <c r="A4" s="2"/>
      <c r="B4" s="1"/>
    </row>
    <row r="5" spans="1:2">
      <c r="A5" s="1"/>
      <c r="B5" s="1"/>
    </row>
    <row r="6" spans="1:2">
      <c r="A6" s="24" t="s">
        <v>10</v>
      </c>
      <c r="B6" s="25"/>
    </row>
    <row r="7" spans="1:2">
      <c r="A7" s="13" t="s">
        <v>1</v>
      </c>
      <c r="B7" s="17">
        <v>2016</v>
      </c>
    </row>
    <row r="8" spans="1:2">
      <c r="A8" s="5" t="s">
        <v>7</v>
      </c>
      <c r="B8" s="8">
        <v>900</v>
      </c>
    </row>
    <row r="9" spans="1:2">
      <c r="A9" s="5" t="s">
        <v>12</v>
      </c>
      <c r="B9" s="9">
        <v>0</v>
      </c>
    </row>
    <row r="10" spans="1:2">
      <c r="A10" s="4" t="s">
        <v>2</v>
      </c>
      <c r="B10" s="7">
        <v>900</v>
      </c>
    </row>
    <row r="11" spans="1:2">
      <c r="A11" s="17"/>
      <c r="B11" s="7"/>
    </row>
    <row r="12" spans="1:2">
      <c r="A12" s="17" t="s">
        <v>3</v>
      </c>
      <c r="B12" s="7"/>
    </row>
    <row r="13" spans="1:2">
      <c r="A13" s="5"/>
      <c r="B13" s="7">
        <v>0</v>
      </c>
    </row>
    <row r="14" spans="1:2">
      <c r="A14" s="5" t="s">
        <v>27</v>
      </c>
      <c r="B14" s="7">
        <v>2636</v>
      </c>
    </row>
    <row r="15" spans="1:2">
      <c r="A15" s="5" t="s">
        <v>16</v>
      </c>
      <c r="B15" s="9">
        <v>0</v>
      </c>
    </row>
    <row r="16" spans="1:2">
      <c r="A16" s="4" t="s">
        <v>4</v>
      </c>
      <c r="B16" s="7">
        <v>2636</v>
      </c>
    </row>
    <row r="17" spans="1:2">
      <c r="A17" s="17"/>
      <c r="B17" s="7"/>
    </row>
    <row r="18" spans="1:2" ht="15" thickBot="1">
      <c r="A18" s="17" t="s">
        <v>6</v>
      </c>
      <c r="B18" s="10">
        <v>-1736</v>
      </c>
    </row>
    <row r="19" spans="1:2" ht="15" thickTop="1">
      <c r="A19" s="17"/>
      <c r="B19" s="1"/>
    </row>
    <row r="23" spans="1:2">
      <c r="A23" s="24" t="s">
        <v>8</v>
      </c>
      <c r="B23" s="25"/>
    </row>
    <row r="24" spans="1:2">
      <c r="A24" s="17" t="s">
        <v>1</v>
      </c>
      <c r="B24" s="17">
        <v>2017</v>
      </c>
    </row>
    <row r="25" spans="1:2">
      <c r="A25" s="5" t="s">
        <v>13</v>
      </c>
      <c r="B25" s="8">
        <v>13290</v>
      </c>
    </row>
    <row r="26" spans="1:2">
      <c r="A26" s="17"/>
      <c r="B26" s="9"/>
    </row>
    <row r="27" spans="1:2">
      <c r="A27" s="4" t="s">
        <v>2</v>
      </c>
      <c r="B27" s="7">
        <v>13290</v>
      </c>
    </row>
    <row r="28" spans="1:2">
      <c r="A28" s="17"/>
      <c r="B28" s="7"/>
    </row>
    <row r="29" spans="1:2">
      <c r="A29" s="17" t="s">
        <v>3</v>
      </c>
      <c r="B29" s="7"/>
    </row>
    <row r="30" spans="1:2">
      <c r="A30" s="5" t="s">
        <v>24</v>
      </c>
      <c r="B30" s="6">
        <v>0</v>
      </c>
    </row>
    <row r="31" spans="1:2">
      <c r="A31" s="5" t="s">
        <v>25</v>
      </c>
      <c r="B31" s="7">
        <v>0</v>
      </c>
    </row>
    <row r="32" spans="1:2" s="17" customFormat="1">
      <c r="A32" s="5" t="s">
        <v>28</v>
      </c>
      <c r="B32" s="7">
        <v>1513.3600000000001</v>
      </c>
    </row>
    <row r="33" spans="1:2" s="17" customFormat="1">
      <c r="A33" s="5" t="s">
        <v>29</v>
      </c>
      <c r="B33" s="7">
        <v>3000</v>
      </c>
    </row>
    <row r="34" spans="1:2">
      <c r="A34" s="5" t="s">
        <v>15</v>
      </c>
      <c r="B34" s="7">
        <v>7500</v>
      </c>
    </row>
    <row r="35" spans="1:2">
      <c r="A35" s="5" t="s">
        <v>26</v>
      </c>
      <c r="B35" s="16"/>
    </row>
    <row r="36" spans="1:2">
      <c r="A36" s="5" t="s">
        <v>22</v>
      </c>
      <c r="B36" s="7">
        <v>331.23</v>
      </c>
    </row>
    <row r="37" spans="1:2">
      <c r="A37" s="5" t="s">
        <v>17</v>
      </c>
      <c r="B37" s="7"/>
    </row>
    <row r="38" spans="1:2">
      <c r="A38" s="17"/>
      <c r="B38" s="9"/>
    </row>
    <row r="39" spans="1:2">
      <c r="A39" s="4" t="s">
        <v>4</v>
      </c>
      <c r="B39" s="7">
        <v>12344.59</v>
      </c>
    </row>
    <row r="40" spans="1:2">
      <c r="A40" s="17"/>
      <c r="B40" s="7"/>
    </row>
    <row r="41" spans="1:2" ht="15" thickBot="1">
      <c r="A41" s="17" t="s">
        <v>6</v>
      </c>
      <c r="B41" s="10">
        <v>945.40999999999985</v>
      </c>
    </row>
    <row r="42" spans="1:2" ht="15" thickTop="1"/>
    <row r="45" spans="1:2">
      <c r="A45" s="24" t="s">
        <v>11</v>
      </c>
      <c r="B45" s="25"/>
    </row>
    <row r="46" spans="1:2">
      <c r="A46" s="13" t="s">
        <v>1</v>
      </c>
      <c r="B46" s="7"/>
    </row>
    <row r="47" spans="1:2">
      <c r="A47" s="11" t="s">
        <v>30</v>
      </c>
      <c r="B47" s="8">
        <v>1605</v>
      </c>
    </row>
    <row r="48" spans="1:2">
      <c r="A48" s="11"/>
      <c r="B48" s="8"/>
    </row>
    <row r="49" spans="1:2">
      <c r="A49" s="17"/>
      <c r="B49" s="9"/>
    </row>
    <row r="50" spans="1:2">
      <c r="A50" s="4" t="s">
        <v>2</v>
      </c>
      <c r="B50" s="7">
        <v>1605</v>
      </c>
    </row>
    <row r="51" spans="1:2">
      <c r="A51" s="17"/>
      <c r="B51" s="7"/>
    </row>
    <row r="52" spans="1:2">
      <c r="A52" s="17" t="s">
        <v>3</v>
      </c>
      <c r="B52" s="7"/>
    </row>
    <row r="53" spans="1:2" s="17" customFormat="1">
      <c r="A53" s="21"/>
      <c r="B53" s="7"/>
    </row>
    <row r="54" spans="1:2">
      <c r="A54" s="20"/>
      <c r="B54" s="7"/>
    </row>
    <row r="55" spans="1:2" ht="15" thickBot="1">
      <c r="A55" s="17" t="s">
        <v>6</v>
      </c>
      <c r="B55" s="10">
        <v>1605</v>
      </c>
    </row>
    <row r="56" spans="1:2" ht="15" thickTop="1"/>
    <row r="59" spans="1:2">
      <c r="A59" s="24" t="s">
        <v>9</v>
      </c>
      <c r="B59" s="25"/>
    </row>
    <row r="60" spans="1:2">
      <c r="A60" s="17" t="s">
        <v>1</v>
      </c>
      <c r="B60" s="7"/>
    </row>
    <row r="61" spans="1:2">
      <c r="A61" s="5" t="s">
        <v>18</v>
      </c>
      <c r="B61" s="8">
        <v>3360</v>
      </c>
    </row>
    <row r="62" spans="1:2">
      <c r="A62" s="5" t="s">
        <v>19</v>
      </c>
      <c r="B62" s="8"/>
    </row>
    <row r="63" spans="1:2">
      <c r="A63" s="5" t="s">
        <v>20</v>
      </c>
      <c r="B63" s="9"/>
    </row>
    <row r="64" spans="1:2">
      <c r="A64" s="4" t="s">
        <v>2</v>
      </c>
      <c r="B64" s="16">
        <v>3360</v>
      </c>
    </row>
    <row r="65" spans="1:2">
      <c r="A65" s="17"/>
      <c r="B65" s="7"/>
    </row>
    <row r="66" spans="1:2">
      <c r="A66" s="17" t="s">
        <v>3</v>
      </c>
      <c r="B66" s="7"/>
    </row>
    <row r="67" spans="1:2">
      <c r="A67" s="12" t="s">
        <v>34</v>
      </c>
      <c r="B67" s="6">
        <v>653.88</v>
      </c>
    </row>
    <row r="68" spans="1:2">
      <c r="A68" s="12" t="s">
        <v>35</v>
      </c>
      <c r="B68" s="7">
        <v>250</v>
      </c>
    </row>
    <row r="69" spans="1:2">
      <c r="A69" s="5" t="s">
        <v>36</v>
      </c>
      <c r="B69" s="7">
        <v>250</v>
      </c>
    </row>
    <row r="70" spans="1:2">
      <c r="A70" s="5" t="s">
        <v>37</v>
      </c>
      <c r="B70" s="7">
        <v>100</v>
      </c>
    </row>
    <row r="71" spans="1:2">
      <c r="A71" s="5" t="s">
        <v>38</v>
      </c>
      <c r="B71" s="7">
        <v>100</v>
      </c>
    </row>
    <row r="72" spans="1:2">
      <c r="A72" s="5"/>
      <c r="B72" s="16"/>
    </row>
    <row r="73" spans="1:2">
      <c r="A73" s="5" t="s">
        <v>39</v>
      </c>
      <c r="B73" s="7">
        <v>950</v>
      </c>
    </row>
    <row r="74" spans="1:2">
      <c r="A74" s="5" t="s">
        <v>5</v>
      </c>
      <c r="B74" s="7">
        <v>30</v>
      </c>
    </row>
    <row r="75" spans="1:2">
      <c r="A75" s="5" t="s">
        <v>40</v>
      </c>
      <c r="B75" s="7">
        <v>299.18</v>
      </c>
    </row>
    <row r="76" spans="1:2">
      <c r="A76" s="5"/>
      <c r="B76" s="7"/>
    </row>
    <row r="77" spans="1:2">
      <c r="A77" s="11"/>
      <c r="B77" s="7"/>
    </row>
    <row r="78" spans="1:2">
      <c r="A78" s="17"/>
      <c r="B78" s="9"/>
    </row>
    <row r="79" spans="1:2">
      <c r="A79" s="4" t="s">
        <v>4</v>
      </c>
      <c r="B79" s="7">
        <v>2633.06</v>
      </c>
    </row>
    <row r="80" spans="1:2">
      <c r="A80" s="17"/>
      <c r="B80" s="7"/>
    </row>
    <row r="81" spans="1:2" ht="15" thickBot="1">
      <c r="A81" s="17" t="s">
        <v>6</v>
      </c>
      <c r="B81" s="10">
        <v>726.94</v>
      </c>
    </row>
    <row r="82" spans="1:2" ht="15" thickTop="1">
      <c r="A82" s="17"/>
      <c r="B82" s="17"/>
    </row>
    <row r="83" spans="1:2">
      <c r="A83" s="17"/>
      <c r="B83" s="17"/>
    </row>
    <row r="84" spans="1:2">
      <c r="A84" s="24" t="s">
        <v>51</v>
      </c>
      <c r="B84" s="25"/>
    </row>
    <row r="85" spans="1:2" ht="15" thickBot="1">
      <c r="A85" s="17" t="s">
        <v>44</v>
      </c>
      <c r="B85" s="10">
        <v>1000</v>
      </c>
    </row>
    <row r="86" spans="1:2" ht="15" thickTop="1">
      <c r="A86" s="17"/>
      <c r="B86" s="17"/>
    </row>
    <row r="87" spans="1:2" ht="15" thickBot="1">
      <c r="A87" s="17" t="s">
        <v>50</v>
      </c>
      <c r="B87" s="10">
        <v>175.59</v>
      </c>
    </row>
    <row r="88" spans="1:2" ht="15" thickTop="1">
      <c r="A88" s="17"/>
      <c r="B88" s="17"/>
    </row>
    <row r="89" spans="1:2">
      <c r="A89" s="17"/>
      <c r="B89" s="17"/>
    </row>
    <row r="90" spans="1:2">
      <c r="A90" s="17" t="s">
        <v>45</v>
      </c>
      <c r="B90" s="15">
        <v>2</v>
      </c>
    </row>
    <row r="91" spans="1:2">
      <c r="A91" s="17" t="s">
        <v>49</v>
      </c>
      <c r="B91" s="15">
        <v>39.76</v>
      </c>
    </row>
    <row r="92" spans="1:2">
      <c r="A92" s="17"/>
      <c r="B92" s="17"/>
    </row>
    <row r="93" spans="1:2">
      <c r="A93" s="17"/>
      <c r="B93" s="17"/>
    </row>
    <row r="94" spans="1:2">
      <c r="A94" s="17"/>
      <c r="B94" s="17"/>
    </row>
    <row r="95" spans="1:2">
      <c r="A95" s="17"/>
      <c r="B95" s="17"/>
    </row>
    <row r="96" spans="1:2">
      <c r="A96" s="17"/>
      <c r="B96" s="17"/>
    </row>
    <row r="97" spans="1:2">
      <c r="A97" s="17"/>
      <c r="B97" s="17"/>
    </row>
    <row r="98" spans="1:2">
      <c r="A98" s="17"/>
      <c r="B98" s="17"/>
    </row>
    <row r="101" spans="1:2">
      <c r="A101" t="s">
        <v>31</v>
      </c>
      <c r="B101" s="3">
        <v>12332.65</v>
      </c>
    </row>
    <row r="102" spans="1:2">
      <c r="A102" t="s">
        <v>23</v>
      </c>
      <c r="B102" s="3">
        <v>19330.59</v>
      </c>
    </row>
    <row r="103" spans="1:2">
      <c r="A103" t="s">
        <v>32</v>
      </c>
      <c r="B103" s="18">
        <f>18613.65+B90+B91</f>
        <v>18655.41</v>
      </c>
    </row>
    <row r="105" spans="1:2" ht="15" thickBot="1">
      <c r="A105" t="s">
        <v>33</v>
      </c>
      <c r="B105" s="19">
        <f>B101+B102-B103</f>
        <v>13007.829999999998</v>
      </c>
    </row>
    <row r="106" spans="1:2" ht="15" thickTop="1"/>
    <row r="107" spans="1:2">
      <c r="A107" s="14"/>
      <c r="B107" s="3"/>
    </row>
  </sheetData>
  <mergeCells count="6">
    <mergeCell ref="A84:B84"/>
    <mergeCell ref="A59:B59"/>
    <mergeCell ref="A45:B45"/>
    <mergeCell ref="A1:B1"/>
    <mergeCell ref="A6:B6"/>
    <mergeCell ref="A23:B23"/>
  </mergeCells>
  <phoneticPr fontId="11" type="noConversion"/>
  <pageMargins left="0.75" right="0.75" top="1" bottom="1" header="0.5" footer="0.5"/>
  <pageSetup orientation="portrait" horizontalDpi="4294967292" verticalDpi="4294967292"/>
  <rowBreaks count="2" manualBreakCount="2">
    <brk id="42" max="16383" man="1"/>
    <brk id="82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2017</vt:lpstr>
      <vt:lpstr>2017-detail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Rustydog</dc:creator>
  <cp:lastModifiedBy>Mike Gutenmakher</cp:lastModifiedBy>
  <cp:lastPrinted>2017-03-07T02:44:36Z</cp:lastPrinted>
  <dcterms:created xsi:type="dcterms:W3CDTF">2009-03-10T13:43:42Z</dcterms:created>
  <dcterms:modified xsi:type="dcterms:W3CDTF">2017-03-07T02:45:07Z</dcterms:modified>
</cp:coreProperties>
</file>